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bschlagsrechnung 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cols>
    <col min="1" max="1" width="7.83203125" customWidth="1"/>
    <col min="2" max="2" width="32.83203125" customWidth="1"/>
    <col min="3" max="3" width="9.83203125" customWidth="1"/>
    <col min="4" max="4" width="8.83203125" customWidth="1"/>
    <col min="5" max="5" width="10.83203125" customWidth="1"/>
    <col min="6" max="6" width="13.83203125" customWidth="1"/>
  </cols>
  <sheetData>
    <row r="1">
      <c r="A1" t="str">
        <v>Pos</v>
      </c>
      <c r="B1" t="str">
        <v>Bezeichnung</v>
      </c>
      <c r="C1" t="str">
        <v>Menge</v>
      </c>
      <c r="D1" t="str">
        <v>Einheit</v>
      </c>
      <c r="E1" t="str">
        <v>EP</v>
      </c>
      <c r="F1" t="str">
        <v>Betrag</v>
      </c>
    </row>
    <row r="2">
      <c r="A2">
        <v>101</v>
      </c>
      <c r="B2" t="str">
        <v>Rohrleitung DN 50</v>
      </c>
      <c r="C2">
        <v>120</v>
      </c>
      <c r="D2" t="str">
        <v>m</v>
      </c>
      <c r="E2">
        <v>74</v>
      </c>
      <c r="F2">
        <f>C2*E2</f>
        <v>8880</v>
      </c>
    </row>
    <row r="3">
      <c r="A3">
        <v>102</v>
      </c>
      <c r="B3" t="str">
        <v>Umwaelzpumpe</v>
      </c>
      <c r="C3">
        <v>12.5</v>
      </c>
      <c r="D3" t="str">
        <v>Stk</v>
      </c>
      <c r="E3">
        <v>240</v>
      </c>
      <c r="F3">
        <f>C3*E3</f>
        <v>3500</v>
      </c>
    </row>
    <row r="4">
      <c r="A4">
        <v>103</v>
      </c>
      <c r="B4" t="str">
        <v>Absperrklappe</v>
      </c>
      <c r="C4">
        <v>80</v>
      </c>
      <c r="D4" t="str">
        <v>Stk</v>
      </c>
      <c r="E4">
        <v>14.5</v>
      </c>
      <c r="F4">
        <f>C4*E4</f>
        <v>1160</v>
      </c>
    </row>
    <row r="5">
      <c r="A5">
        <v>104</v>
      </c>
      <c r="B5" t="str">
        <v>Rohrdaemmung</v>
      </c>
      <c r="C5">
        <v>40</v>
      </c>
      <c r="D5" t="str">
        <v>m</v>
      </c>
      <c r="E5">
        <v>18.5</v>
      </c>
      <c r="F5">
        <f>C5*E5</f>
        <v>740</v>
      </c>
    </row>
    <row r="6">
      <c r="A6">
        <v>999</v>
      </c>
      <c r="B6" t="str">
        <v>Zusaetzliche Kernbohrungen Decke</v>
      </c>
      <c r="C6">
        <v>5</v>
      </c>
      <c r="D6" t="str">
        <v>Stk</v>
      </c>
      <c r="E6">
        <v>250</v>
      </c>
      <c r="F6">
        <f>C6*E6</f>
        <v>1250</v>
      </c>
    </row>
    <row r="8">
      <c r="E8" t="str">
        <v>Zwischensumme</v>
      </c>
      <c r="F8">
        <f>SUM(F2:F6)</f>
        <v>15530</v>
      </c>
    </row>
    <row r="9">
      <c r="E9" t="str">
        <v>Nachlass 3 %</v>
      </c>
      <c r="F9">
        <f>ROUND(F8*0.03,2)</f>
        <v>465.9</v>
      </c>
    </row>
    <row r="10">
      <c r="E10" t="str">
        <v>Netto</v>
      </c>
      <c r="F10">
        <f>F8-F9</f>
        <v>15064.1</v>
      </c>
    </row>
    <row r="11">
      <c r="E11" t="str">
        <v>abzgl. bisherige Abschlaege</v>
      </c>
      <c r="F11">
        <v>4000</v>
      </c>
    </row>
    <row r="12">
      <c r="E12" t="str">
        <v>Zwischenstand</v>
      </c>
      <c r="F12">
        <f>F10-F11</f>
        <v>11064.1</v>
      </c>
    </row>
    <row r="13">
      <c r="E13" t="str">
        <v>Deckungsruecklass 5 %</v>
      </c>
      <c r="F13">
        <f>ROUND(F12*0.05,2)</f>
        <v>553.21</v>
      </c>
    </row>
    <row r="14">
      <c r="E14" t="str">
        <v>nach Ruecklass</v>
      </c>
      <c r="F14">
        <f>F12-F13</f>
        <v>10510.89</v>
      </c>
    </row>
    <row r="15">
      <c r="E15" t="str">
        <v>Skonto 2 %</v>
      </c>
      <c r="F15">
        <f>ROUND(F12*0.02,2)</f>
        <v>221.28</v>
      </c>
    </row>
    <row r="16">
      <c r="E16" t="str">
        <v>Auszahlungsbetrag</v>
      </c>
      <c r="F16">
        <f>F14-F15</f>
        <v>10289.61</v>
      </c>
    </row>
  </sheetData>
  <ignoredErrors>
    <ignoredError numberStoredAsText="1" sqref="A1:F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Abschlagsrechnung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